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f4f787831d6a1b/St Josephs Neighborhood Center/Development and Fundraising/Grants/Bring Monroe Back American Rescue Plan Act Funding Opportunity/Completed Application Components/"/>
    </mc:Choice>
  </mc:AlternateContent>
  <xr:revisionPtr revIDLastSave="102" documentId="8_{E396441E-8999-4CCD-8328-BC56247B3B37}" xr6:coauthVersionLast="47" xr6:coauthVersionMax="47" xr10:uidLastSave="{48195986-839C-426F-8BD8-48A88D8EEF8F}"/>
  <bookViews>
    <workbookView xWindow="-90" yWindow="-90" windowWidth="19380" windowHeight="10260" xr2:uid="{00000000-000D-0000-FFFF-FFFF00000000}"/>
  </bookViews>
  <sheets>
    <sheet name="Sheet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6" l="1"/>
  <c r="C54" i="6"/>
  <c r="C53" i="6"/>
  <c r="C50" i="6"/>
  <c r="C45" i="6"/>
  <c r="C46" i="6"/>
  <c r="C47" i="6"/>
  <c r="C42" i="6"/>
  <c r="C43" i="6"/>
  <c r="C44" i="6"/>
  <c r="C41" i="6"/>
  <c r="C37" i="6"/>
  <c r="C38" i="6"/>
  <c r="C36" i="6"/>
  <c r="C34" i="6"/>
  <c r="B69" i="6"/>
  <c r="B30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30" i="6" s="1"/>
  <c r="B71" i="6" l="1"/>
  <c r="C69" i="6"/>
  <c r="C71" i="6" s="1"/>
</calcChain>
</file>

<file path=xl/sharedStrings.xml><?xml version="1.0" encoding="utf-8"?>
<sst xmlns="http://schemas.openxmlformats.org/spreadsheetml/2006/main" count="65" uniqueCount="65">
  <si>
    <t>Total Personnel Costs:</t>
  </si>
  <si>
    <t>Other Than Personnel Services Costs</t>
  </si>
  <si>
    <t>Total Other Than Personnel Services Costs:</t>
  </si>
  <si>
    <t>Total Project Cost:</t>
  </si>
  <si>
    <t xml:space="preserve">Organization Name: </t>
  </si>
  <si>
    <t xml:space="preserve">Fringe Benefits </t>
  </si>
  <si>
    <t>Bring Monroe Back - Monroe County ARPA Budget Proposal</t>
  </si>
  <si>
    <t xml:space="preserve">Personnel Costs                                                                                                       List Each Employee Name, Title/Position </t>
  </si>
  <si>
    <t>Proposed Expenditures for Year 1 (2023)</t>
  </si>
  <si>
    <t>Proposed Expenditures for years 1-4 (2023-2026)</t>
  </si>
  <si>
    <t>St. Joseph's Neigborhood Center, Inc.</t>
  </si>
  <si>
    <t>Robyn Carter, Director, Health Access and Outreach</t>
  </si>
  <si>
    <t>TBH, Community Health Worker</t>
  </si>
  <si>
    <t>Javon Nesmith, Health Access Coordinator</t>
  </si>
  <si>
    <t>TB, Intake, Coordination, and Transition Specialist</t>
  </si>
  <si>
    <t>Sheila Briody, LMHC, LMFT, M.Div, Co Director CCW</t>
  </si>
  <si>
    <t>Mike Boucher, LCSW-R, Co Director CCW</t>
  </si>
  <si>
    <t>TBH, Bilingual/Bicultural MHT or Bicultural POC</t>
  </si>
  <si>
    <t>Sue Staley, NP, Clinical Coordinator</t>
  </si>
  <si>
    <t>Chinoya Okpalaeke, NP, Nurse Practitioner</t>
  </si>
  <si>
    <t>TBH, RN Charge</t>
  </si>
  <si>
    <t>Donna Crowder, Practice Manager</t>
  </si>
  <si>
    <t>Viodelda Pratt, Patient Care Representative</t>
  </si>
  <si>
    <t>Zoe McFadden, Patient Care Representative</t>
  </si>
  <si>
    <t>Abbie Marton, Patient Care Representative</t>
  </si>
  <si>
    <t>Elissa Fleming, Development--Outreach and Engagement Coordinator</t>
  </si>
  <si>
    <t>David Pinto, PhD, Director, Analytics, Technology, Operations</t>
  </si>
  <si>
    <t>Jacob Buck, Technology Specialist</t>
  </si>
  <si>
    <t>Jennifer Sahrle, Executive Director</t>
  </si>
  <si>
    <t>Lauren Adams, Administrative Coordinator</t>
  </si>
  <si>
    <t>TBH, Director, Development</t>
  </si>
  <si>
    <t>TBH, Counseling and Community Works Administrative Assistant</t>
  </si>
  <si>
    <t xml:space="preserve">TBH, Administration--Administrative Assistant </t>
  </si>
  <si>
    <t>TBH, Independent Contractors--Mental Health Therapists</t>
  </si>
  <si>
    <t>Marketing--Specific to Patient/Client Engagement</t>
  </si>
  <si>
    <t>Telehealth Equipment</t>
  </si>
  <si>
    <t>MiFi or 5G</t>
  </si>
  <si>
    <t>Panic Buttons</t>
  </si>
  <si>
    <t>Cell Phones</t>
  </si>
  <si>
    <t>Computer Replacements</t>
  </si>
  <si>
    <t>IPADS</t>
  </si>
  <si>
    <t>Software/EHR</t>
  </si>
  <si>
    <t>Mileage</t>
  </si>
  <si>
    <t>SDOH--Housing</t>
  </si>
  <si>
    <t>SDOH--Transportation</t>
  </si>
  <si>
    <t>SDOH--Food</t>
  </si>
  <si>
    <t>SDOH--Miscellaneous</t>
  </si>
  <si>
    <t>Per diem MH counselors</t>
  </si>
  <si>
    <t>Anti racism work and community trainings</t>
  </si>
  <si>
    <t>Retrofitting</t>
  </si>
  <si>
    <t>5G Connection</t>
  </si>
  <si>
    <t>Sprinter</t>
  </si>
  <si>
    <t>Branding</t>
  </si>
  <si>
    <t>Vehicle Insurance</t>
  </si>
  <si>
    <t>Fuel</t>
  </si>
  <si>
    <t>Maintenance</t>
  </si>
  <si>
    <t>ADA Button and Front Door Hardware</t>
  </si>
  <si>
    <t>Security upgrades</t>
  </si>
  <si>
    <t>Architect</t>
  </si>
  <si>
    <t>Elevator replacement</t>
  </si>
  <si>
    <t>Roof and gutters replacement</t>
  </si>
  <si>
    <t>Roof insulation (ice damming, HVAC)</t>
  </si>
  <si>
    <t>Basement floor slab, Drylock walls</t>
  </si>
  <si>
    <t>Reception Area Refresh</t>
  </si>
  <si>
    <t>Contingency on Construction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</si>
</sst>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, 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/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Border="1" applyAlignment="1"/>
    <xf numFmtId="42" fontId="6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42" fontId="8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7" fillId="0" borderId="4" xfId="0" applyFont="1" applyBorder="1" applyAlignment="1">
      <alignment horizontal="center" vertical="center" wrapText="1"/>
    </xf>
    <xf numFmtId="42" fontId="6" fillId="0" borderId="3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42" fontId="6" fillId="4" borderId="1" xfId="0" applyNumberFormat="1" applyFont="1" applyFill="1" applyBorder="1" applyAlignment="1">
      <alignment horizontal="right" vertical="center"/>
    </xf>
    <xf numFmtId="42" fontId="6" fillId="4" borderId="0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 applyProtection="1">
      <alignment vertical="center"/>
      <protection locked="0"/>
    </xf>
    <xf numFmtId="44" fontId="8" fillId="3" borderId="1" xfId="0" applyNumberFormat="1" applyFont="1" applyFill="1" applyBorder="1" applyAlignment="1" applyProtection="1">
      <alignment horizontal="right" vertical="center"/>
      <protection locked="0"/>
    </xf>
    <xf numFmtId="44" fontId="8" fillId="3" borderId="3" xfId="0" applyNumberFormat="1" applyFont="1" applyFill="1" applyBorder="1" applyAlignment="1" applyProtection="1">
      <alignment horizontal="right" vertical="center"/>
      <protection locked="0"/>
    </xf>
    <xf numFmtId="44" fontId="4" fillId="3" borderId="1" xfId="0" applyNumberFormat="1" applyFont="1" applyFill="1" applyBorder="1" applyAlignment="1" applyProtection="1">
      <alignment vertical="center"/>
      <protection locked="0"/>
    </xf>
    <xf numFmtId="44" fontId="4" fillId="3" borderId="3" xfId="0" applyNumberFormat="1" applyFont="1" applyFill="1" applyBorder="1" applyAlignment="1" applyProtection="1">
      <alignment vertical="center"/>
      <protection locked="0"/>
    </xf>
    <xf numFmtId="164" fontId="8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3" borderId="1" xfId="0" applyNumberFormat="1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04B36-A8BF-4841-ACD9-5C13EA381645}">
  <dimension ref="A1:Z123"/>
  <sheetViews>
    <sheetView tabSelected="1" topLeftCell="A61" workbookViewId="0">
      <selection activeCell="B69" sqref="B69"/>
    </sheetView>
  </sheetViews>
  <sheetFormatPr defaultRowHeight="13"/>
  <cols>
    <col min="1" max="1" width="56.6796875" bestFit="1" customWidth="1"/>
    <col min="2" max="3" width="10.86328125" bestFit="1" customWidth="1"/>
  </cols>
  <sheetData>
    <row r="1" spans="1:26" s="5" customFormat="1" ht="38.25" customHeight="1">
      <c r="A1" s="42" t="s">
        <v>6</v>
      </c>
      <c r="B1" s="43"/>
      <c r="C1" s="44"/>
      <c r="D1" s="2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5" customFormat="1" ht="15.75" customHeight="1">
      <c r="A2" s="45" t="s">
        <v>4</v>
      </c>
      <c r="B2" s="46"/>
      <c r="C2" s="47"/>
      <c r="D2" s="20"/>
      <c r="E2" s="2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5" customFormat="1" ht="15.75" customHeight="1">
      <c r="A3" s="39" t="s">
        <v>10</v>
      </c>
      <c r="B3" s="40"/>
      <c r="C3" s="41"/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5" customFormat="1" ht="104">
      <c r="A4" s="21" t="s">
        <v>7</v>
      </c>
      <c r="B4" s="37" t="s">
        <v>8</v>
      </c>
      <c r="C4" s="38" t="s">
        <v>9</v>
      </c>
      <c r="D4" s="1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5" customFormat="1" ht="15.75" customHeight="1">
      <c r="A5" s="48" t="s">
        <v>11</v>
      </c>
      <c r="B5" s="30">
        <v>17674.8</v>
      </c>
      <c r="C5" s="31">
        <f>B5*4</f>
        <v>70699.199999999997</v>
      </c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5" customFormat="1" ht="15.75" customHeight="1">
      <c r="A6" s="48" t="s">
        <v>12</v>
      </c>
      <c r="B6" s="30">
        <v>4000</v>
      </c>
      <c r="C6" s="31">
        <f t="shared" ref="C6:C27" si="0">B6*4</f>
        <v>16000</v>
      </c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5" customFormat="1" ht="15.75" customHeight="1">
      <c r="A7" s="48" t="s">
        <v>13</v>
      </c>
      <c r="B7" s="30">
        <v>6362.927999999999</v>
      </c>
      <c r="C7" s="31">
        <f t="shared" si="0"/>
        <v>25451.711999999996</v>
      </c>
      <c r="D7" s="1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5" customFormat="1" ht="15.75" customHeight="1">
      <c r="A8" s="49" t="s">
        <v>14</v>
      </c>
      <c r="B8" s="30">
        <v>0</v>
      </c>
      <c r="C8" s="31">
        <f t="shared" si="0"/>
        <v>0</v>
      </c>
      <c r="D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5" customFormat="1" ht="15.75" customHeight="1">
      <c r="A9" s="48" t="s">
        <v>15</v>
      </c>
      <c r="B9" s="32">
        <v>14000</v>
      </c>
      <c r="C9" s="31">
        <f t="shared" si="0"/>
        <v>56000</v>
      </c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5" customFormat="1" ht="15.75" customHeight="1">
      <c r="A10" s="48" t="s">
        <v>16</v>
      </c>
      <c r="B10" s="32">
        <v>23633.39532</v>
      </c>
      <c r="C10" s="31">
        <f t="shared" si="0"/>
        <v>94533.581279999999</v>
      </c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5" customFormat="1" ht="15.75" customHeight="1">
      <c r="A11" s="48" t="s">
        <v>17</v>
      </c>
      <c r="B11" s="32">
        <v>18025</v>
      </c>
      <c r="C11" s="31">
        <f t="shared" si="0"/>
        <v>72100</v>
      </c>
      <c r="D11" s="1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5" customFormat="1" ht="15.75" customHeight="1">
      <c r="A12" s="48" t="s">
        <v>18</v>
      </c>
      <c r="B12" s="32">
        <v>23175</v>
      </c>
      <c r="C12" s="31">
        <f t="shared" si="0"/>
        <v>92700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5" customFormat="1" ht="15.75" customHeight="1">
      <c r="A13" s="48" t="s">
        <v>19</v>
      </c>
      <c r="B13" s="32">
        <v>21805.990950000003</v>
      </c>
      <c r="C13" s="31">
        <f t="shared" si="0"/>
        <v>87223.963800000012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5" customFormat="1" ht="15.75" customHeight="1">
      <c r="A14" s="48" t="s">
        <v>20</v>
      </c>
      <c r="B14" s="32">
        <v>20000</v>
      </c>
      <c r="C14" s="31">
        <f t="shared" si="0"/>
        <v>80000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5" customFormat="1" ht="15.75" customHeight="1">
      <c r="A15" s="48" t="s">
        <v>21</v>
      </c>
      <c r="B15" s="32">
        <v>48048</v>
      </c>
      <c r="C15" s="31">
        <f t="shared" si="0"/>
        <v>192192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5" customFormat="1" ht="15.75" customHeight="1">
      <c r="A16" s="48" t="s">
        <v>22</v>
      </c>
      <c r="B16" s="32">
        <v>20352.8</v>
      </c>
      <c r="C16" s="31">
        <f t="shared" si="0"/>
        <v>81411.199999999997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5" customFormat="1" ht="15.75" customHeight="1">
      <c r="A17" s="48" t="s">
        <v>23</v>
      </c>
      <c r="B17" s="32">
        <v>16068</v>
      </c>
      <c r="C17" s="31">
        <f t="shared" si="0"/>
        <v>64272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5" customFormat="1" ht="15.75" customHeight="1">
      <c r="A18" s="48" t="s">
        <v>24</v>
      </c>
      <c r="B18" s="32">
        <v>17942.599999999999</v>
      </c>
      <c r="C18" s="31">
        <f t="shared" si="0"/>
        <v>71770.399999999994</v>
      </c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5" customFormat="1" ht="15.75" customHeight="1">
      <c r="A19" s="48" t="s">
        <v>25</v>
      </c>
      <c r="B19" s="32">
        <v>11250</v>
      </c>
      <c r="C19" s="31">
        <f t="shared" si="0"/>
        <v>45000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5" customFormat="1" ht="15.75" customHeight="1">
      <c r="A20" s="48" t="s">
        <v>26</v>
      </c>
      <c r="B20" s="32">
        <v>19936.9375</v>
      </c>
      <c r="C20" s="31">
        <f t="shared" si="0"/>
        <v>79747.75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5" customFormat="1" ht="15.75" customHeight="1">
      <c r="A21" s="48" t="s">
        <v>27</v>
      </c>
      <c r="B21" s="32">
        <v>35349.600000000006</v>
      </c>
      <c r="C21" s="31">
        <f t="shared" si="0"/>
        <v>141398.40000000002</v>
      </c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5" customFormat="1" ht="15.75" customHeight="1">
      <c r="A22" s="48" t="s">
        <v>28</v>
      </c>
      <c r="B22" s="32">
        <v>22275</v>
      </c>
      <c r="C22" s="31">
        <f t="shared" si="0"/>
        <v>89100</v>
      </c>
      <c r="D22" s="1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5" customFormat="1" ht="15.75" customHeight="1">
      <c r="A23" s="48" t="s">
        <v>29</v>
      </c>
      <c r="B23" s="32">
        <v>26780</v>
      </c>
      <c r="C23" s="31">
        <f t="shared" si="0"/>
        <v>107120</v>
      </c>
      <c r="D23" s="1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5" customFormat="1" ht="15.75" customHeight="1">
      <c r="A24" s="48" t="s">
        <v>30</v>
      </c>
      <c r="B24" s="32">
        <v>20000</v>
      </c>
      <c r="C24" s="31">
        <f t="shared" si="0"/>
        <v>80000</v>
      </c>
      <c r="D24" s="1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5" customFormat="1" ht="15.75" customHeight="1">
      <c r="A25" s="48" t="s">
        <v>31</v>
      </c>
      <c r="B25" s="32">
        <v>36463.044419999998</v>
      </c>
      <c r="C25" s="31">
        <f t="shared" si="0"/>
        <v>145852.17767999999</v>
      </c>
      <c r="D25" s="1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5" customFormat="1" ht="15.75" customHeight="1">
      <c r="A26" s="48" t="s">
        <v>32</v>
      </c>
      <c r="B26" s="32">
        <v>10500</v>
      </c>
      <c r="C26" s="31">
        <f t="shared" si="0"/>
        <v>42000</v>
      </c>
      <c r="D26" s="1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5" customFormat="1" ht="15.75" customHeight="1">
      <c r="A27" s="48" t="s">
        <v>33</v>
      </c>
      <c r="B27" s="32">
        <v>24000</v>
      </c>
      <c r="C27" s="31">
        <f t="shared" si="0"/>
        <v>96000</v>
      </c>
      <c r="D27" s="1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5" customFormat="1" ht="15.75" customHeight="1">
      <c r="A28" s="29"/>
      <c r="B28" s="32"/>
      <c r="C28" s="33"/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5" customFormat="1" ht="15.75" customHeight="1">
      <c r="A29" s="36" t="s">
        <v>5</v>
      </c>
      <c r="B29" s="32">
        <v>49690</v>
      </c>
      <c r="C29" s="32">
        <v>49690</v>
      </c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5" customFormat="1" ht="15.75" customHeight="1">
      <c r="A30" s="36" t="s">
        <v>0</v>
      </c>
      <c r="B30" s="11">
        <f>SUM(B5:B29)</f>
        <v>507333.09619000001</v>
      </c>
      <c r="C30" s="22">
        <f>SUM(C5:C29)</f>
        <v>1880262.38476</v>
      </c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5" customFormat="1" ht="15.75" customHeight="1">
      <c r="A31" s="26"/>
      <c r="B31" s="27"/>
      <c r="C31" s="28"/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5" customFormat="1" ht="15.75" customHeight="1">
      <c r="A32" s="3"/>
      <c r="B32" s="12"/>
      <c r="C32" s="12"/>
      <c r="D32" s="1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5" customFormat="1" ht="15.75" customHeight="1">
      <c r="A33" s="21" t="s">
        <v>1</v>
      </c>
      <c r="B33" s="12"/>
      <c r="C33" s="23"/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5" customFormat="1" ht="15.75" customHeight="1">
      <c r="A34" s="48" t="s">
        <v>34</v>
      </c>
      <c r="B34" s="34">
        <v>5000</v>
      </c>
      <c r="C34" s="31">
        <f>B34*4</f>
        <v>20000</v>
      </c>
      <c r="D34" s="1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5" customFormat="1" ht="15.75" customHeight="1">
      <c r="A35" s="48" t="s">
        <v>35</v>
      </c>
      <c r="B35" s="35">
        <v>5000</v>
      </c>
      <c r="C35" s="31">
        <v>5000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5" customFormat="1" ht="15.75" customHeight="1">
      <c r="A36" s="48" t="s">
        <v>36</v>
      </c>
      <c r="B36" s="34">
        <v>600</v>
      </c>
      <c r="C36" s="31">
        <f>B36*4</f>
        <v>2400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5" customFormat="1" ht="15.75" customHeight="1">
      <c r="A37" s="48" t="s">
        <v>37</v>
      </c>
      <c r="B37" s="34">
        <v>480</v>
      </c>
      <c r="C37" s="31">
        <f t="shared" ref="C37:C38" si="1">B37*4</f>
        <v>1920</v>
      </c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5" customFormat="1" ht="15.75" customHeight="1">
      <c r="A38" s="48" t="s">
        <v>38</v>
      </c>
      <c r="B38" s="34">
        <v>600</v>
      </c>
      <c r="C38" s="31">
        <f t="shared" si="1"/>
        <v>2400</v>
      </c>
      <c r="D38" s="1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5" customFormat="1" ht="15.75" customHeight="1">
      <c r="A39" s="48" t="s">
        <v>39</v>
      </c>
      <c r="B39" s="34">
        <v>7200</v>
      </c>
      <c r="C39" s="34">
        <v>7200</v>
      </c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5" customFormat="1" ht="15.75" customHeight="1">
      <c r="A40" s="48" t="s">
        <v>40</v>
      </c>
      <c r="B40" s="34">
        <v>600</v>
      </c>
      <c r="C40" s="34">
        <v>600</v>
      </c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5" customFormat="1" ht="15.75" customHeight="1">
      <c r="A41" s="48" t="s">
        <v>41</v>
      </c>
      <c r="B41" s="35">
        <v>11250</v>
      </c>
      <c r="C41" s="31">
        <f>B41*4</f>
        <v>45000</v>
      </c>
      <c r="D41" s="18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5" customFormat="1" ht="15.75" customHeight="1">
      <c r="A42" s="48" t="s">
        <v>42</v>
      </c>
      <c r="B42" s="35">
        <v>1040.7149999999999</v>
      </c>
      <c r="C42" s="31">
        <f t="shared" ref="C42:C47" si="2">B42*4</f>
        <v>4162.8599999999997</v>
      </c>
      <c r="D42" s="18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5" customFormat="1" ht="15.75" customHeight="1">
      <c r="A43" s="48" t="s">
        <v>43</v>
      </c>
      <c r="B43" s="35">
        <v>5400</v>
      </c>
      <c r="C43" s="31">
        <f t="shared" si="2"/>
        <v>21600</v>
      </c>
      <c r="D43" s="18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5" customFormat="1" ht="15.75" customHeight="1">
      <c r="A44" s="48" t="s">
        <v>44</v>
      </c>
      <c r="B44" s="35">
        <v>1980</v>
      </c>
      <c r="C44" s="31">
        <f t="shared" si="2"/>
        <v>7920</v>
      </c>
      <c r="D44" s="18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5" customFormat="1" ht="15.75" customHeight="1">
      <c r="A45" s="48" t="s">
        <v>45</v>
      </c>
      <c r="B45" s="35">
        <v>2640</v>
      </c>
      <c r="C45" s="31">
        <f>B45*4</f>
        <v>10560</v>
      </c>
      <c r="D45" s="18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5" customFormat="1" ht="15.75" customHeight="1">
      <c r="A46" s="48" t="s">
        <v>46</v>
      </c>
      <c r="B46" s="35">
        <v>7200</v>
      </c>
      <c r="C46" s="31">
        <f t="shared" si="2"/>
        <v>28800</v>
      </c>
      <c r="D46" s="18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5" customFormat="1" ht="15.75" customHeight="1">
      <c r="A47" s="48" t="s">
        <v>47</v>
      </c>
      <c r="B47" s="35">
        <v>24000</v>
      </c>
      <c r="C47" s="31">
        <f t="shared" si="2"/>
        <v>96000</v>
      </c>
      <c r="D47" s="18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5" customFormat="1" ht="15.75" customHeight="1">
      <c r="A48" s="48" t="s">
        <v>48</v>
      </c>
      <c r="B48" s="35">
        <v>40000</v>
      </c>
      <c r="C48" s="35">
        <v>40000</v>
      </c>
      <c r="D48" s="18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5" customFormat="1" ht="15.75" customHeight="1">
      <c r="A49" s="48" t="s">
        <v>49</v>
      </c>
      <c r="B49" s="35">
        <v>80000</v>
      </c>
      <c r="C49" s="35">
        <v>80000</v>
      </c>
      <c r="D49" s="18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5" customFormat="1" ht="15.75" customHeight="1">
      <c r="A50" s="48" t="s">
        <v>50</v>
      </c>
      <c r="B50" s="34">
        <v>600</v>
      </c>
      <c r="C50" s="31">
        <f>B50*4</f>
        <v>2400</v>
      </c>
      <c r="D50" s="18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5" customFormat="1" ht="15.75" customHeight="1">
      <c r="A51" s="48" t="s">
        <v>51</v>
      </c>
      <c r="B51" s="34">
        <v>65000</v>
      </c>
      <c r="C51" s="34">
        <v>65000</v>
      </c>
      <c r="D51" s="18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5" customFormat="1" ht="15.75" customHeight="1">
      <c r="A52" s="48" t="s">
        <v>52</v>
      </c>
      <c r="B52" s="34">
        <v>2500</v>
      </c>
      <c r="C52" s="34">
        <v>2500</v>
      </c>
      <c r="D52" s="18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5" customFormat="1" ht="15.75" customHeight="1">
      <c r="A53" s="48" t="s">
        <v>53</v>
      </c>
      <c r="B53" s="34">
        <v>2000</v>
      </c>
      <c r="C53" s="31">
        <f>B53*4</f>
        <v>8000</v>
      </c>
      <c r="D53" s="18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5" customFormat="1" ht="15.75" customHeight="1">
      <c r="A54" s="48" t="s">
        <v>54</v>
      </c>
      <c r="B54" s="34">
        <v>5200</v>
      </c>
      <c r="C54" s="31">
        <f>B54*4</f>
        <v>20800</v>
      </c>
      <c r="D54" s="18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5" customFormat="1" ht="15.75" customHeight="1">
      <c r="A55" s="48" t="s">
        <v>55</v>
      </c>
      <c r="B55" s="34">
        <v>2000</v>
      </c>
      <c r="C55" s="31">
        <f>B55*4</f>
        <v>8000</v>
      </c>
      <c r="D55" s="18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s="5" customFormat="1" ht="15.75" customHeight="1">
      <c r="A56" s="48" t="s">
        <v>63</v>
      </c>
      <c r="B56" s="34">
        <v>10000</v>
      </c>
      <c r="C56" s="34">
        <v>10000</v>
      </c>
      <c r="D56" s="18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5" customFormat="1" ht="15.75" customHeight="1">
      <c r="A57" s="48" t="s">
        <v>59</v>
      </c>
      <c r="B57" s="34">
        <v>20000</v>
      </c>
      <c r="C57" s="34">
        <v>20000</v>
      </c>
      <c r="D57" s="18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5" customFormat="1" ht="15.75" customHeight="1">
      <c r="A58" s="48" t="s">
        <v>60</v>
      </c>
      <c r="B58" s="34">
        <v>206585</v>
      </c>
      <c r="C58" s="34">
        <v>206585</v>
      </c>
      <c r="D58" s="18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5" customFormat="1" ht="15.75" customHeight="1">
      <c r="A59" s="48" t="s">
        <v>61</v>
      </c>
      <c r="B59" s="34">
        <v>46600</v>
      </c>
      <c r="C59" s="34">
        <v>46600</v>
      </c>
      <c r="D59" s="18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5" customFormat="1" ht="15.75" customHeight="1">
      <c r="A60" s="48" t="s">
        <v>62</v>
      </c>
      <c r="B60" s="34">
        <v>8495</v>
      </c>
      <c r="C60" s="34">
        <v>8495</v>
      </c>
      <c r="D60" s="18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s="5" customFormat="1" ht="15.75" customHeight="1">
      <c r="A61" s="48" t="s">
        <v>56</v>
      </c>
      <c r="B61" s="34">
        <v>13000</v>
      </c>
      <c r="C61" s="34">
        <v>13000</v>
      </c>
      <c r="D61" s="18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5" customFormat="1" ht="15.75" customHeight="1">
      <c r="A62" s="48" t="s">
        <v>57</v>
      </c>
      <c r="B62" s="34">
        <v>10000</v>
      </c>
      <c r="C62" s="34">
        <v>10000</v>
      </c>
      <c r="D62" s="18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5" customFormat="1" ht="15.75" customHeight="1">
      <c r="A63" s="48" t="s">
        <v>58</v>
      </c>
      <c r="B63" s="34">
        <v>47202</v>
      </c>
      <c r="C63" s="34">
        <v>47202</v>
      </c>
      <c r="D63" s="18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5" customFormat="1" ht="15.75" customHeight="1">
      <c r="A64" s="48" t="s">
        <v>64</v>
      </c>
      <c r="B64" s="34">
        <v>36188.200000000004</v>
      </c>
      <c r="C64" s="34">
        <v>36188.200000000004</v>
      </c>
      <c r="D64" s="18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5" customFormat="1" ht="15.75" customHeight="1">
      <c r="A65" s="48"/>
      <c r="B65" s="34"/>
      <c r="C65" s="31"/>
      <c r="D65" s="18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5" customFormat="1" ht="15.75" customHeight="1">
      <c r="A66" s="48"/>
      <c r="B66" s="34"/>
      <c r="C66" s="31"/>
      <c r="D66" s="18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5" customFormat="1" ht="15.75" customHeight="1">
      <c r="A67" s="48"/>
      <c r="B67" s="34"/>
      <c r="C67" s="31"/>
      <c r="D67" s="18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5" customFormat="1" ht="15.75" customHeight="1">
      <c r="A68" s="48"/>
      <c r="B68" s="34"/>
      <c r="C68" s="31"/>
      <c r="D68" s="18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5" customFormat="1" ht="13.5">
      <c r="A69" s="36" t="s">
        <v>2</v>
      </c>
      <c r="B69" s="13">
        <f>SUM(B34:B68)</f>
        <v>668360.91499999992</v>
      </c>
      <c r="C69" s="13">
        <f>SUM(C34:C68)</f>
        <v>878333.05999999994</v>
      </c>
      <c r="D69" s="18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5" customFormat="1" ht="14.75">
      <c r="A70" s="3"/>
      <c r="B70" s="12"/>
      <c r="C70" s="23"/>
      <c r="D70" s="17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s="5" customFormat="1" ht="13.5">
      <c r="A71" s="36" t="s">
        <v>3</v>
      </c>
      <c r="B71" s="13">
        <f>SUM(B30+B69)</f>
        <v>1175694.01119</v>
      </c>
      <c r="C71" s="24">
        <f>C30+C69</f>
        <v>2758595.4447599999</v>
      </c>
      <c r="D71" s="19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5" customFormat="1" ht="14.75">
      <c r="A72" s="2"/>
      <c r="B72" s="4"/>
      <c r="C72" s="4"/>
      <c r="D72" s="4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5" customFormat="1" ht="13.5">
      <c r="A73" s="8"/>
      <c r="B73" s="9"/>
      <c r="C73" s="9"/>
      <c r="D73" s="9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5" customFormat="1">
      <c r="A74" s="9"/>
      <c r="B74" s="10"/>
      <c r="C74" s="10"/>
      <c r="D74" s="9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5" customFormat="1">
      <c r="A75" s="9"/>
      <c r="B75" s="9"/>
      <c r="C75" s="9"/>
      <c r="D75" s="9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5" customFormat="1" ht="14.75">
      <c r="A76" s="6"/>
      <c r="B76" s="6"/>
      <c r="C76" s="6"/>
      <c r="D76" s="6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5" customFormat="1" ht="14.75">
      <c r="A77" s="7"/>
      <c r="B77" s="6"/>
      <c r="C77" s="9"/>
      <c r="D77" s="9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5" customFormat="1" ht="14.75">
      <c r="A78" s="6"/>
      <c r="B78" s="6"/>
      <c r="C78" s="6"/>
      <c r="D78" s="6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5" customFormat="1" ht="14.75">
      <c r="A79" s="7"/>
      <c r="B79" s="6"/>
      <c r="C79" s="6"/>
      <c r="D79" s="6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5" customFormat="1" ht="14.75">
      <c r="A80" s="6"/>
      <c r="B80" s="6"/>
      <c r="C80" s="6"/>
      <c r="D80" s="6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5" customFormat="1" ht="13.5">
      <c r="A81" s="8"/>
      <c r="B81" s="9"/>
      <c r="C81" s="9"/>
      <c r="D81" s="9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5" customFormat="1">
      <c r="A82" s="9"/>
      <c r="B82" s="10"/>
      <c r="C82" s="10"/>
      <c r="D82" s="9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5" customFormat="1">
      <c r="A83" s="9"/>
      <c r="B83" s="9"/>
      <c r="C83" s="9"/>
      <c r="D83" s="9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5" customFormat="1" ht="14.75">
      <c r="A84" s="6"/>
      <c r="B84" s="6"/>
      <c r="C84" s="6"/>
      <c r="D84" s="6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5" customFormat="1" ht="14.75">
      <c r="A85" s="7"/>
      <c r="B85" s="6"/>
      <c r="C85" s="9"/>
      <c r="D85" s="9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5" customFormat="1" ht="14.75">
      <c r="A86" s="6"/>
      <c r="B86" s="6"/>
      <c r="C86" s="6"/>
      <c r="D86" s="6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5" customFormat="1" ht="14.75">
      <c r="A87" s="7"/>
      <c r="B87" s="6"/>
      <c r="C87" s="6"/>
      <c r="D87" s="6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5" customFormat="1" ht="14.75">
      <c r="A88" s="2"/>
      <c r="B88" s="2"/>
      <c r="C88" s="2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5" customFormat="1" ht="14.75">
      <c r="A89" s="2"/>
      <c r="B89" s="2"/>
      <c r="C89" s="2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s="5" customFormat="1" ht="14.75">
      <c r="A90" s="2"/>
      <c r="B90" s="2"/>
      <c r="C90" s="2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5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s="5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5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s="5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5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s="5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5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s="5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s="5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s="5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s="5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s="5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s="5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s="5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s="5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s="5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s="5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s="5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s="5" customForma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s="5" customForma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s="5" customForma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s="5" customForma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s="5" customForma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s="5" customForma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s="5" customForma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s="5" customForma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s="5" customForma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s="5" customForma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s="5" customForma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s="5" customForma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s="5" customForma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s="5" customForma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s="5" customForma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Rickert</dc:creator>
  <cp:lastModifiedBy>Jennifer Sahrle</cp:lastModifiedBy>
  <cp:lastPrinted>2022-05-12T21:23:30Z</cp:lastPrinted>
  <dcterms:created xsi:type="dcterms:W3CDTF">2021-06-22T14:27:05Z</dcterms:created>
  <dcterms:modified xsi:type="dcterms:W3CDTF">2022-07-29T20:08:52Z</dcterms:modified>
</cp:coreProperties>
</file>